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EXPEDIÇÃO" sheetId="1" r:id="rId1"/>
    <sheet name="AVENTURA" sheetId="2" r:id="rId2"/>
  </sheets>
  <definedNames>
    <definedName name="_xlnm.Print_Area" localSheetId="0">EXPEDIÇÃO!$A$1:$U$21</definedName>
  </definedNames>
  <calcPr calcId="124519"/>
</workbook>
</file>

<file path=xl/calcChain.xml><?xml version="1.0" encoding="utf-8"?>
<calcChain xmlns="http://schemas.openxmlformats.org/spreadsheetml/2006/main">
  <c r="N13" i="1"/>
  <c r="Q13" s="1"/>
  <c r="Q6"/>
  <c r="Q5"/>
  <c r="Q7"/>
  <c r="Q8"/>
  <c r="Q9"/>
  <c r="Q11"/>
  <c r="Q12"/>
  <c r="Q14"/>
  <c r="Q15"/>
  <c r="Q4"/>
  <c r="J13"/>
  <c r="N15"/>
  <c r="L15"/>
  <c r="J15"/>
  <c r="H15"/>
  <c r="F15"/>
  <c r="D15"/>
  <c r="N14"/>
  <c r="L14"/>
  <c r="J14"/>
  <c r="H14"/>
  <c r="F14"/>
  <c r="D14"/>
  <c r="L13"/>
  <c r="H13"/>
  <c r="F13"/>
  <c r="D13"/>
  <c r="N12"/>
  <c r="L12"/>
  <c r="J12"/>
  <c r="H12"/>
  <c r="F12"/>
  <c r="D12"/>
  <c r="D11"/>
  <c r="N10"/>
  <c r="Q10" s="1"/>
  <c r="L10"/>
  <c r="J10"/>
  <c r="H10"/>
  <c r="F10"/>
  <c r="D10"/>
  <c r="N9"/>
  <c r="L9"/>
  <c r="J9"/>
  <c r="H9"/>
  <c r="F9"/>
  <c r="D9"/>
  <c r="N8"/>
  <c r="L8"/>
  <c r="J8"/>
  <c r="H8"/>
  <c r="F8"/>
  <c r="D8"/>
  <c r="N7"/>
  <c r="L7"/>
  <c r="J7"/>
  <c r="H7"/>
  <c r="F7"/>
  <c r="D7"/>
  <c r="P6"/>
  <c r="N6"/>
  <c r="L6"/>
  <c r="J6"/>
  <c r="H6"/>
  <c r="F6"/>
  <c r="D6"/>
  <c r="N5"/>
  <c r="L5"/>
  <c r="J5"/>
  <c r="H5"/>
  <c r="F5"/>
  <c r="D5"/>
  <c r="N4"/>
  <c r="L4"/>
  <c r="J4"/>
  <c r="H4"/>
  <c r="F4"/>
  <c r="D4"/>
  <c r="Q5" i="2"/>
  <c r="Q6"/>
  <c r="Q7"/>
  <c r="Q8"/>
  <c r="Q9"/>
  <c r="Q10"/>
  <c r="Q11"/>
  <c r="Q12"/>
  <c r="Q13"/>
  <c r="Q4"/>
  <c r="N13"/>
  <c r="P17"/>
  <c r="P16"/>
  <c r="P15"/>
  <c r="P14"/>
  <c r="P13"/>
  <c r="P12"/>
  <c r="P11"/>
  <c r="P10"/>
  <c r="P9"/>
  <c r="P8"/>
  <c r="P7"/>
  <c r="P6"/>
  <c r="P5"/>
  <c r="P4"/>
  <c r="N14"/>
  <c r="N15"/>
  <c r="N16"/>
  <c r="N17"/>
  <c r="N12"/>
  <c r="N11"/>
  <c r="N10"/>
  <c r="L13"/>
  <c r="L14"/>
  <c r="L15"/>
  <c r="L16"/>
  <c r="L17"/>
  <c r="L12"/>
  <c r="L11"/>
  <c r="L10"/>
  <c r="J14"/>
  <c r="J15"/>
  <c r="Q15" s="1"/>
  <c r="J16"/>
  <c r="Q16" s="1"/>
  <c r="J17"/>
  <c r="Q17" s="1"/>
  <c r="J12"/>
  <c r="J11"/>
  <c r="J10"/>
  <c r="H12"/>
  <c r="H13"/>
  <c r="H14"/>
  <c r="H15"/>
  <c r="H16"/>
  <c r="H17"/>
  <c r="H11"/>
  <c r="H10"/>
  <c r="F14"/>
  <c r="F15"/>
  <c r="F16"/>
  <c r="F17"/>
  <c r="F13"/>
  <c r="F12"/>
  <c r="F11"/>
  <c r="F10"/>
  <c r="D14"/>
  <c r="D15"/>
  <c r="D16"/>
  <c r="D17"/>
  <c r="D13"/>
  <c r="D12"/>
  <c r="D11"/>
  <c r="D10"/>
  <c r="N9"/>
  <c r="N8"/>
  <c r="N7"/>
  <c r="N6"/>
  <c r="N5"/>
  <c r="N4"/>
  <c r="H5"/>
  <c r="H6"/>
  <c r="H7"/>
  <c r="H8"/>
  <c r="H9"/>
  <c r="H4"/>
  <c r="F5"/>
  <c r="F6"/>
  <c r="F7"/>
  <c r="F8"/>
  <c r="F9"/>
  <c r="F4"/>
  <c r="D5"/>
  <c r="D6"/>
  <c r="D7"/>
  <c r="D8"/>
  <c r="D9"/>
  <c r="D4"/>
  <c r="L5"/>
  <c r="L6"/>
  <c r="L7"/>
  <c r="L8"/>
  <c r="L9"/>
  <c r="L4"/>
  <c r="J5"/>
  <c r="J6"/>
  <c r="J7"/>
  <c r="J8"/>
  <c r="J9"/>
  <c r="J4"/>
  <c r="Q14" l="1"/>
</calcChain>
</file>

<file path=xl/sharedStrings.xml><?xml version="1.0" encoding="utf-8"?>
<sst xmlns="http://schemas.openxmlformats.org/spreadsheetml/2006/main" count="157" uniqueCount="97">
  <si>
    <t>CATEGORIA EXPEDIÇÃO</t>
  </si>
  <si>
    <t>Nome da Equipe</t>
  </si>
  <si>
    <t>FORMAÇÃO DUPLA MASCULINA</t>
  </si>
  <si>
    <t>1º</t>
  </si>
  <si>
    <t>2º</t>
  </si>
  <si>
    <t>3º</t>
  </si>
  <si>
    <t>4º</t>
  </si>
  <si>
    <t>5º</t>
  </si>
  <si>
    <t>6º</t>
  </si>
  <si>
    <t>7º</t>
  </si>
  <si>
    <t>Posição Geral</t>
  </si>
  <si>
    <t>Posição Categoria</t>
  </si>
  <si>
    <t>tempo do estágio</t>
  </si>
  <si>
    <t>CATEGORIA AVENTURA</t>
  </si>
  <si>
    <t>LARGADA</t>
  </si>
  <si>
    <t>TEMPO DO ESTÁGIO</t>
  </si>
  <si>
    <t>TEMPO DE ESTÁGIO</t>
  </si>
  <si>
    <t>Urutau</t>
  </si>
  <si>
    <t>FORMAÇÃO DUPLA MASCULINA E MISTA</t>
  </si>
  <si>
    <t>Planilha de Tempos ESSA É A NOSSA VIDA AVENTURA 2025 PÉ NA AREIA</t>
  </si>
  <si>
    <t>FILIPON</t>
  </si>
  <si>
    <t>JEAN</t>
  </si>
  <si>
    <t>NELSON</t>
  </si>
  <si>
    <t>PAMONHAS BELO E A FERA</t>
  </si>
  <si>
    <t>PÉ NOS CAMINHOS</t>
  </si>
  <si>
    <t>ESTAGIÁRIOS</t>
  </si>
  <si>
    <t>SWEET GIRLS</t>
  </si>
  <si>
    <t>PAMONHAS SAN BLOX</t>
  </si>
  <si>
    <t>CASAL LEDRA</t>
  </si>
  <si>
    <t>INSANOS</t>
  </si>
  <si>
    <t>ILUMINATS</t>
  </si>
  <si>
    <t>CARCAZZA DEL DIABLO</t>
  </si>
  <si>
    <t>PC 4/AT1</t>
  </si>
  <si>
    <t>Partiu Alto Vale</t>
  </si>
  <si>
    <t>PC6 AT2</t>
  </si>
  <si>
    <t>PC10/AT3</t>
  </si>
  <si>
    <t>PC12/AT4</t>
  </si>
  <si>
    <t>PC14/AT5</t>
  </si>
  <si>
    <t>PC15/AT6</t>
  </si>
  <si>
    <t>TEMPO DE ESTÁGIO Neutro</t>
  </si>
  <si>
    <t>CHEGADA</t>
  </si>
  <si>
    <t xml:space="preserve">TEMPO DE ESTÁGIO </t>
  </si>
  <si>
    <t xml:space="preserve">Tempo de Prova </t>
  </si>
  <si>
    <t>Minutos excedentes no trecho Neutro</t>
  </si>
  <si>
    <t>Observações</t>
  </si>
  <si>
    <t>Fez a prova indo do PC10 para chegada.</t>
  </si>
  <si>
    <t>Não pegou o PC18</t>
  </si>
  <si>
    <t>8º</t>
  </si>
  <si>
    <t>9º</t>
  </si>
  <si>
    <t>10º</t>
  </si>
  <si>
    <t>11º</t>
  </si>
  <si>
    <t>12º</t>
  </si>
  <si>
    <t>13º</t>
  </si>
  <si>
    <t>14º</t>
  </si>
  <si>
    <t>LEGENDA</t>
  </si>
  <si>
    <t xml:space="preserve"> Líder atual</t>
  </si>
  <si>
    <t>Melhor tempo do Estágio</t>
  </si>
  <si>
    <t>Faltou ponto</t>
  </si>
  <si>
    <t>Excedeu tempo de 1 hora do Neutro</t>
  </si>
  <si>
    <t>Pomerode Bike Team</t>
  </si>
  <si>
    <t>X Race</t>
  </si>
  <si>
    <t>LF Team</t>
  </si>
  <si>
    <t>Marcelo e Lucas</t>
  </si>
  <si>
    <t>Gaspar Aventura</t>
  </si>
  <si>
    <t>Veg Trail Runners</t>
  </si>
  <si>
    <t>Phenix Endurance</t>
  </si>
  <si>
    <t>Butucas</t>
  </si>
  <si>
    <t>Tamo Junto</t>
  </si>
  <si>
    <t>Kraft Narrobada Iglu</t>
  </si>
  <si>
    <t>Kraft Race</t>
  </si>
  <si>
    <t>Pamonhas Vamoindinho</t>
  </si>
  <si>
    <t>PC 1/AT1</t>
  </si>
  <si>
    <t>PC7</t>
  </si>
  <si>
    <t>Desistiu</t>
  </si>
  <si>
    <t>PC8</t>
  </si>
  <si>
    <t>PC10/AT2</t>
  </si>
  <si>
    <t>PC15/AT3</t>
  </si>
  <si>
    <t>PC16/AT4</t>
  </si>
  <si>
    <t>Corte 3</t>
  </si>
  <si>
    <t>Tempo excedente no trecho Neutro</t>
  </si>
  <si>
    <t>tempo do estágio Neutro (não somado no tempo final, com excessão de tempo excedente à 1 hora)</t>
  </si>
  <si>
    <t>Não pegou PC13 e PC17.</t>
  </si>
  <si>
    <t>Corte 3 e não pegou PC4</t>
  </si>
  <si>
    <t>CORTE 3 e não pegou PC12 e 13.</t>
  </si>
  <si>
    <t>Desistiu no PC7.</t>
  </si>
  <si>
    <t>Corte 3.</t>
  </si>
  <si>
    <t>Corte 3 e não pegou o PC13.</t>
  </si>
  <si>
    <t>DNF</t>
  </si>
  <si>
    <t>CORTE 1</t>
  </si>
  <si>
    <t>CORTE2</t>
  </si>
  <si>
    <t>CORTE 3</t>
  </si>
  <si>
    <t>17:40 Não faz o estágio 3.</t>
  </si>
  <si>
    <t>18:10 Não faz o estágio 5.</t>
  </si>
  <si>
    <t>16:40 Não pega o PC12.</t>
  </si>
  <si>
    <t>CORTE 1 e 3</t>
  </si>
  <si>
    <t>DFJLN</t>
  </si>
  <si>
    <t>Corte 2 e 3.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</si>
</sst>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/>
    <xf numFmtId="0" fontId="0" fillId="0" borderId="0" xfId="0" applyBorder="1"/>
    <xf numFmtId="164" fontId="0" fillId="0" borderId="0" xfId="0" applyNumberFormat="1" applyBorder="1"/>
    <xf numFmtId="164" fontId="0" fillId="0" borderId="0" xfId="0" applyNumberFormat="1" applyBorder="1" applyAlignment="1">
      <alignment horizontal="center" vertical="center"/>
    </xf>
    <xf numFmtId="164" fontId="0" fillId="2" borderId="1" xfId="0" applyNumberFormat="1" applyFill="1" applyBorder="1"/>
    <xf numFmtId="164" fontId="0" fillId="0" borderId="1" xfId="0" applyNumberFormat="1" applyFill="1" applyBorder="1"/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164" fontId="0" fillId="0" borderId="1" xfId="0" applyNumberFormat="1" applyFill="1" applyBorder="1" applyAlignment="1"/>
    <xf numFmtId="20" fontId="0" fillId="0" borderId="0" xfId="0" applyNumberFormat="1" applyBorder="1"/>
    <xf numFmtId="164" fontId="2" fillId="0" borderId="1" xfId="0" applyNumberFormat="1" applyFont="1" applyFill="1" applyBorder="1"/>
    <xf numFmtId="0" fontId="0" fillId="0" borderId="5" xfId="0" applyFill="1" applyBorder="1"/>
    <xf numFmtId="21" fontId="0" fillId="0" borderId="1" xfId="0" applyNumberFormat="1" applyBorder="1"/>
    <xf numFmtId="164" fontId="0" fillId="3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/>
    <xf numFmtId="164" fontId="0" fillId="4" borderId="1" xfId="0" applyNumberFormat="1" applyFill="1" applyBorder="1"/>
    <xf numFmtId="164" fontId="0" fillId="5" borderId="1" xfId="0" applyNumberFormat="1" applyFill="1" applyBorder="1"/>
    <xf numFmtId="164" fontId="0" fillId="6" borderId="1" xfId="0" applyNumberFormat="1" applyFill="1" applyBorder="1"/>
    <xf numFmtId="164" fontId="0" fillId="0" borderId="1" xfId="0" applyNumberFormat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/>
    <xf numFmtId="0" fontId="0" fillId="6" borderId="0" xfId="0" applyFill="1" applyBorder="1"/>
    <xf numFmtId="0" fontId="0" fillId="3" borderId="0" xfId="0" applyFill="1" applyBorder="1"/>
    <xf numFmtId="0" fontId="0" fillId="5" borderId="0" xfId="0" applyFill="1" applyBorder="1"/>
    <xf numFmtId="0" fontId="0" fillId="2" borderId="0" xfId="0" applyFill="1" applyBorder="1"/>
    <xf numFmtId="21" fontId="0" fillId="0" borderId="1" xfId="0" applyNumberFormat="1" applyFill="1" applyBorder="1"/>
    <xf numFmtId="164" fontId="0" fillId="7" borderId="0" xfId="0" applyNumberFormat="1" applyFill="1" applyBorder="1"/>
    <xf numFmtId="164" fontId="0" fillId="8" borderId="0" xfId="0" applyNumberFormat="1" applyFill="1" applyBorder="1"/>
    <xf numFmtId="164" fontId="0" fillId="9" borderId="0" xfId="0" applyNumberFormat="1" applyFill="1" applyBorder="1"/>
    <xf numFmtId="164" fontId="0" fillId="7" borderId="1" xfId="0" applyNumberFormat="1" applyFill="1" applyBorder="1"/>
    <xf numFmtId="164" fontId="0" fillId="8" borderId="1" xfId="0" applyNumberForma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1"/>
  <sheetViews>
    <sheetView tabSelected="1" zoomScale="60" zoomScaleNormal="60" workbookViewId="0">
      <pane xSplit="1" topLeftCell="C1" activePane="topRight" state="frozen"/>
      <selection pane="topRight" activeCell="T9" sqref="T9"/>
    </sheetView>
  </sheetViews>
  <sheetFormatPr defaultRowHeight="15"/>
  <cols>
    <col min="1" max="1" width="25.85546875" customWidth="1"/>
    <col min="2" max="2" width="14" customWidth="1"/>
    <col min="4" max="4" width="11.140625" bestFit="1" customWidth="1"/>
    <col min="5" max="5" width="16.5703125" bestFit="1" customWidth="1"/>
    <col min="6" max="6" width="11.140625" bestFit="1" customWidth="1"/>
    <col min="7" max="7" width="16.5703125" bestFit="1" customWidth="1"/>
    <col min="8" max="8" width="10.140625" customWidth="1"/>
    <col min="10" max="10" width="13.7109375" bestFit="1" customWidth="1"/>
    <col min="11" max="11" width="16.5703125" bestFit="1" customWidth="1"/>
    <col min="12" max="12" width="10.140625" customWidth="1"/>
    <col min="13" max="13" width="15.7109375" bestFit="1" customWidth="1"/>
    <col min="14" max="14" width="15.42578125" bestFit="1" customWidth="1"/>
    <col min="15" max="15" width="15.42578125" customWidth="1"/>
    <col min="16" max="16" width="14.5703125" bestFit="1" customWidth="1"/>
    <col min="17" max="17" width="19.140625" customWidth="1"/>
    <col min="18" max="18" width="10.140625" customWidth="1"/>
    <col min="19" max="19" width="34.85546875" bestFit="1" customWidth="1"/>
  </cols>
  <sheetData>
    <row r="1" spans="1:21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40"/>
      <c r="R1" s="1"/>
    </row>
    <row r="2" spans="1:21">
      <c r="A2" s="5" t="s">
        <v>0</v>
      </c>
      <c r="B2" s="38" t="s">
        <v>2</v>
      </c>
      <c r="C2" s="39"/>
      <c r="D2" s="39"/>
      <c r="E2" s="39"/>
      <c r="F2" s="39"/>
      <c r="G2" s="39"/>
      <c r="H2" s="40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1" ht="165">
      <c r="A3" s="1" t="s">
        <v>1</v>
      </c>
      <c r="B3" s="1" t="s">
        <v>14</v>
      </c>
      <c r="C3" s="1" t="s">
        <v>71</v>
      </c>
      <c r="D3" s="2" t="s">
        <v>12</v>
      </c>
      <c r="E3" s="1" t="s">
        <v>72</v>
      </c>
      <c r="F3" s="2" t="s">
        <v>12</v>
      </c>
      <c r="G3" s="1" t="s">
        <v>74</v>
      </c>
      <c r="H3" s="2" t="s">
        <v>80</v>
      </c>
      <c r="I3" s="1" t="s">
        <v>75</v>
      </c>
      <c r="J3" s="2" t="s">
        <v>15</v>
      </c>
      <c r="K3" s="1" t="s">
        <v>76</v>
      </c>
      <c r="L3" s="2" t="s">
        <v>16</v>
      </c>
      <c r="M3" s="1" t="s">
        <v>77</v>
      </c>
      <c r="N3" s="2" t="s">
        <v>16</v>
      </c>
      <c r="O3" s="1" t="s">
        <v>40</v>
      </c>
      <c r="P3" s="2" t="s">
        <v>41</v>
      </c>
      <c r="Q3" s="1" t="s">
        <v>42</v>
      </c>
      <c r="R3" s="2" t="s">
        <v>79</v>
      </c>
      <c r="S3" s="2" t="s">
        <v>44</v>
      </c>
      <c r="T3" s="2" t="s">
        <v>10</v>
      </c>
      <c r="U3" s="2" t="s">
        <v>11</v>
      </c>
    </row>
    <row r="4" spans="1:21" ht="18" customHeight="1">
      <c r="A4" s="1" t="s">
        <v>59</v>
      </c>
      <c r="B4" s="3">
        <v>0.40277777777777773</v>
      </c>
      <c r="C4" s="10">
        <v>0.48402777777777778</v>
      </c>
      <c r="D4" s="19">
        <f>C4-B4</f>
        <v>8.1250000000000044E-2</v>
      </c>
      <c r="E4" s="10">
        <v>0.58750000000000002</v>
      </c>
      <c r="F4" s="20">
        <f>E4-C4</f>
        <v>0.10347222222222224</v>
      </c>
      <c r="G4" s="11">
        <v>0.64513888888888882</v>
      </c>
      <c r="H4" s="22">
        <f t="shared" ref="H4:H10" si="0">G4-E4</f>
        <v>5.7638888888888795E-2</v>
      </c>
      <c r="I4" s="11">
        <v>0.66319444444444442</v>
      </c>
      <c r="J4" s="11">
        <f t="shared" ref="J4:J10" si="1">I4-G4</f>
        <v>1.8055555555555602E-2</v>
      </c>
      <c r="K4" s="11">
        <v>0.76111111111111107</v>
      </c>
      <c r="L4" s="11">
        <f t="shared" ref="L4:L10" si="2">K4-I4</f>
        <v>9.7916666666666652E-2</v>
      </c>
      <c r="M4" s="37">
        <v>0.77430555555555547</v>
      </c>
      <c r="N4" s="16">
        <f t="shared" ref="N4:N10" si="3">M4-K4</f>
        <v>1.3194444444444398E-2</v>
      </c>
      <c r="O4" s="11"/>
      <c r="P4" s="16"/>
      <c r="Q4" s="3">
        <f>D4+F4+J4+L4+N4+R4</f>
        <v>0.32986111111111116</v>
      </c>
      <c r="R4" s="3">
        <v>1.5972222222222224E-2</v>
      </c>
      <c r="S4" s="24" t="s">
        <v>78</v>
      </c>
      <c r="T4" s="4" t="s">
        <v>3</v>
      </c>
      <c r="U4" s="4" t="s">
        <v>3</v>
      </c>
    </row>
    <row r="5" spans="1:21">
      <c r="A5" s="1" t="s">
        <v>60</v>
      </c>
      <c r="B5" s="3">
        <v>0.40277777777777773</v>
      </c>
      <c r="C5" s="3">
        <v>0.48680555555555555</v>
      </c>
      <c r="D5" s="4">
        <f t="shared" ref="D5:D15" si="4">C5-B5</f>
        <v>8.4027777777777812E-2</v>
      </c>
      <c r="E5" s="21">
        <v>0.6743055555555556</v>
      </c>
      <c r="F5" s="3">
        <f t="shared" ref="F5:F15" si="5">E5-C5</f>
        <v>0.18750000000000006</v>
      </c>
      <c r="G5" s="3">
        <v>0.68680555555555556</v>
      </c>
      <c r="H5" s="3">
        <f t="shared" si="0"/>
        <v>1.2499999999999956E-2</v>
      </c>
      <c r="I5" s="36">
        <v>0.70624999999999993</v>
      </c>
      <c r="J5" s="11">
        <f t="shared" si="1"/>
        <v>1.9444444444444375E-2</v>
      </c>
      <c r="K5" s="3">
        <v>0.75694444444444453</v>
      </c>
      <c r="L5" s="3">
        <f t="shared" si="2"/>
        <v>5.0694444444444597E-2</v>
      </c>
      <c r="M5" s="37">
        <v>0.76388888888888884</v>
      </c>
      <c r="N5" s="20">
        <f t="shared" si="3"/>
        <v>6.9444444444443088E-3</v>
      </c>
      <c r="O5" s="3"/>
      <c r="P5" s="21"/>
      <c r="Q5" s="3">
        <f t="shared" ref="Q5:Q15" si="6">D5+F5+J5+L5+N5+R5</f>
        <v>0.34861111111111115</v>
      </c>
      <c r="R5" s="3"/>
      <c r="S5" s="3" t="s">
        <v>94</v>
      </c>
      <c r="T5" s="4" t="s">
        <v>47</v>
      </c>
      <c r="U5" s="4" t="s">
        <v>6</v>
      </c>
    </row>
    <row r="6" spans="1:21">
      <c r="A6" s="1" t="s">
        <v>61</v>
      </c>
      <c r="B6" s="3">
        <v>0.40277777777777801</v>
      </c>
      <c r="C6" s="3">
        <v>0.48680555555555555</v>
      </c>
      <c r="D6" s="4">
        <f t="shared" si="4"/>
        <v>8.4027777777777535E-2</v>
      </c>
      <c r="E6" s="21">
        <v>0.60069444444444442</v>
      </c>
      <c r="F6" s="11">
        <f t="shared" si="5"/>
        <v>0.11388888888888887</v>
      </c>
      <c r="G6" s="10">
        <v>0.62916666666666665</v>
      </c>
      <c r="H6" s="3">
        <f t="shared" si="0"/>
        <v>2.8472222222222232E-2</v>
      </c>
      <c r="I6" s="11">
        <v>0.64861111111111114</v>
      </c>
      <c r="J6" s="11">
        <f t="shared" si="1"/>
        <v>1.9444444444444486E-2</v>
      </c>
      <c r="K6" s="3">
        <v>0.7416666666666667</v>
      </c>
      <c r="L6" s="3">
        <f t="shared" si="2"/>
        <v>9.3055555555555558E-2</v>
      </c>
      <c r="M6" s="23">
        <v>0.75277777777777777</v>
      </c>
      <c r="N6" s="3">
        <f t="shared" si="3"/>
        <v>1.1111111111111072E-2</v>
      </c>
      <c r="O6" s="23">
        <v>0.78472222222222221</v>
      </c>
      <c r="P6" s="3">
        <f>O6-M6</f>
        <v>3.1944444444444442E-2</v>
      </c>
      <c r="Q6" s="11">
        <f>D6+F6+J6+L6+N6+P6</f>
        <v>0.35347222222222197</v>
      </c>
      <c r="R6" s="3"/>
      <c r="S6" s="3" t="s">
        <v>81</v>
      </c>
      <c r="T6" s="4" t="s">
        <v>7</v>
      </c>
      <c r="U6" s="4" t="s">
        <v>5</v>
      </c>
    </row>
    <row r="7" spans="1:21">
      <c r="A7" s="1" t="s">
        <v>62</v>
      </c>
      <c r="B7" s="3">
        <v>0.40277777777777801</v>
      </c>
      <c r="C7" s="3">
        <v>0.48888888888888887</v>
      </c>
      <c r="D7" s="4">
        <f t="shared" si="4"/>
        <v>8.6111111111110861E-2</v>
      </c>
      <c r="E7" s="21">
        <v>0.62222222222222223</v>
      </c>
      <c r="F7" s="3">
        <f t="shared" si="5"/>
        <v>0.13333333333333336</v>
      </c>
      <c r="G7" s="11">
        <v>0.6479166666666667</v>
      </c>
      <c r="H7" s="11">
        <f t="shared" si="0"/>
        <v>2.5694444444444464E-2</v>
      </c>
      <c r="I7" s="23">
        <v>0.66597222222222219</v>
      </c>
      <c r="J7" s="11">
        <f t="shared" si="1"/>
        <v>1.8055555555555491E-2</v>
      </c>
      <c r="K7" s="11">
        <v>0.84027777777777779</v>
      </c>
      <c r="L7" s="11">
        <f t="shared" si="2"/>
        <v>0.1743055555555556</v>
      </c>
      <c r="M7" s="37">
        <v>0.8569444444444444</v>
      </c>
      <c r="N7" s="3">
        <f t="shared" si="3"/>
        <v>1.6666666666666607E-2</v>
      </c>
      <c r="O7" s="11"/>
      <c r="P7" s="3"/>
      <c r="Q7" s="3">
        <f t="shared" si="6"/>
        <v>0.42847222222222192</v>
      </c>
      <c r="R7" s="3"/>
      <c r="S7" s="3" t="s">
        <v>82</v>
      </c>
      <c r="T7" s="4" t="s">
        <v>50</v>
      </c>
      <c r="U7" s="4" t="s">
        <v>9</v>
      </c>
    </row>
    <row r="8" spans="1:21" ht="18" customHeight="1">
      <c r="A8" s="1" t="s">
        <v>63</v>
      </c>
      <c r="B8" s="3">
        <v>0.40277777777777801</v>
      </c>
      <c r="C8" s="3">
        <v>0.49236111111111108</v>
      </c>
      <c r="D8" s="4">
        <f t="shared" si="4"/>
        <v>8.9583333333333071E-2</v>
      </c>
      <c r="E8" s="3">
        <v>0.62013888888888891</v>
      </c>
      <c r="F8" s="3">
        <f t="shared" si="5"/>
        <v>0.12777777777777782</v>
      </c>
      <c r="G8" s="3">
        <v>0.64097222222222217</v>
      </c>
      <c r="H8" s="3">
        <f t="shared" si="0"/>
        <v>2.0833333333333259E-2</v>
      </c>
      <c r="I8" s="3">
        <v>0.66111111111111109</v>
      </c>
      <c r="J8" s="3">
        <f t="shared" si="1"/>
        <v>2.0138888888888928E-2</v>
      </c>
      <c r="K8" s="3">
        <v>0.75416666666666676</v>
      </c>
      <c r="L8" s="3">
        <f t="shared" si="2"/>
        <v>9.3055555555555669E-2</v>
      </c>
      <c r="M8" s="37">
        <v>0.76874999999999993</v>
      </c>
      <c r="N8" s="3">
        <f t="shared" si="3"/>
        <v>1.4583333333333171E-2</v>
      </c>
      <c r="O8" s="3"/>
      <c r="P8" s="3"/>
      <c r="Q8" s="3">
        <f t="shared" si="6"/>
        <v>0.34513888888888866</v>
      </c>
      <c r="R8" s="3"/>
      <c r="S8" s="24" t="s">
        <v>78</v>
      </c>
      <c r="T8" s="4" t="s">
        <v>4</v>
      </c>
      <c r="U8" s="4" t="s">
        <v>4</v>
      </c>
    </row>
    <row r="9" spans="1:21" ht="18" customHeight="1">
      <c r="A9" s="1" t="s">
        <v>64</v>
      </c>
      <c r="B9" s="3">
        <v>0.40277777777777801</v>
      </c>
      <c r="C9" s="3">
        <v>0.49444444444444446</v>
      </c>
      <c r="D9" s="4">
        <f t="shared" si="4"/>
        <v>9.1666666666666452E-2</v>
      </c>
      <c r="E9" s="3">
        <v>0.64027777777777783</v>
      </c>
      <c r="F9" s="3">
        <f t="shared" si="5"/>
        <v>0.14583333333333337</v>
      </c>
      <c r="G9" s="3">
        <v>0.67013888888888884</v>
      </c>
      <c r="H9" s="3">
        <f t="shared" si="0"/>
        <v>2.9861111111111005E-2</v>
      </c>
      <c r="I9" s="3">
        <v>0.68611111111111101</v>
      </c>
      <c r="J9" s="3">
        <f t="shared" si="1"/>
        <v>1.5972222222222165E-2</v>
      </c>
      <c r="K9" s="23">
        <v>0.74791666666666667</v>
      </c>
      <c r="L9" s="3">
        <f t="shared" si="2"/>
        <v>6.1805555555555669E-2</v>
      </c>
      <c r="M9" s="37">
        <v>0.77361111111111114</v>
      </c>
      <c r="N9" s="3">
        <f t="shared" si="3"/>
        <v>2.5694444444444464E-2</v>
      </c>
      <c r="O9" s="11"/>
      <c r="P9" s="3"/>
      <c r="Q9" s="3">
        <f t="shared" si="6"/>
        <v>0.34097222222222212</v>
      </c>
      <c r="R9" s="3"/>
      <c r="S9" s="3" t="s">
        <v>83</v>
      </c>
      <c r="T9" s="4" t="s">
        <v>48</v>
      </c>
      <c r="U9" s="4" t="s">
        <v>7</v>
      </c>
    </row>
    <row r="10" spans="1:21">
      <c r="A10" s="1" t="s">
        <v>65</v>
      </c>
      <c r="B10" s="3">
        <v>0.40277777777777801</v>
      </c>
      <c r="C10" s="11">
        <v>0.49583333333333335</v>
      </c>
      <c r="D10" s="12">
        <f t="shared" si="4"/>
        <v>9.3055555555555336E-2</v>
      </c>
      <c r="E10" s="11">
        <v>0.65069444444444446</v>
      </c>
      <c r="F10" s="11">
        <f t="shared" si="5"/>
        <v>0.15486111111111112</v>
      </c>
      <c r="G10" s="11">
        <v>0.66805555555555562</v>
      </c>
      <c r="H10" s="11">
        <f t="shared" si="0"/>
        <v>1.736111111111116E-2</v>
      </c>
      <c r="I10" s="11">
        <v>0.69027777777777777</v>
      </c>
      <c r="J10" s="11">
        <f t="shared" si="1"/>
        <v>2.2222222222222143E-2</v>
      </c>
      <c r="K10" s="23">
        <v>0.71875</v>
      </c>
      <c r="L10" s="11">
        <f t="shared" si="2"/>
        <v>2.8472222222222232E-2</v>
      </c>
      <c r="M10" s="37">
        <v>0.75694444444444453</v>
      </c>
      <c r="N10" s="11">
        <f t="shared" si="3"/>
        <v>3.8194444444444531E-2</v>
      </c>
      <c r="O10" s="3"/>
      <c r="P10" s="11"/>
      <c r="Q10" s="3">
        <f t="shared" si="6"/>
        <v>0.33680555555555536</v>
      </c>
      <c r="R10" s="3"/>
      <c r="S10" s="24" t="s">
        <v>96</v>
      </c>
      <c r="T10" s="12" t="s">
        <v>49</v>
      </c>
      <c r="U10" s="25" t="s">
        <v>8</v>
      </c>
    </row>
    <row r="11" spans="1:21">
      <c r="A11" s="1" t="s">
        <v>66</v>
      </c>
      <c r="B11" s="3">
        <v>0.40277777777777801</v>
      </c>
      <c r="C11" s="14">
        <v>0.50555555555555554</v>
      </c>
      <c r="D11" s="12">
        <f t="shared" si="4"/>
        <v>0.10277777777777752</v>
      </c>
      <c r="E11" s="14" t="s">
        <v>73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3">
        <f t="shared" si="6"/>
        <v>0.10277777777777752</v>
      </c>
      <c r="R11" s="3"/>
      <c r="S11" s="3" t="s">
        <v>84</v>
      </c>
      <c r="T11" s="12"/>
      <c r="U11" s="25" t="s">
        <v>87</v>
      </c>
    </row>
    <row r="12" spans="1:21">
      <c r="A12" s="1" t="s">
        <v>67</v>
      </c>
      <c r="B12" s="3">
        <v>0.40277777777777801</v>
      </c>
      <c r="C12" s="11">
        <v>0.48888888888888887</v>
      </c>
      <c r="D12" s="12">
        <f t="shared" si="4"/>
        <v>8.6111111111110861E-2</v>
      </c>
      <c r="E12" s="11">
        <v>0.62777777777777777</v>
      </c>
      <c r="F12" s="11">
        <f t="shared" si="5"/>
        <v>0.1388888888888889</v>
      </c>
      <c r="G12" s="11">
        <v>0.64930555555555558</v>
      </c>
      <c r="H12" s="11">
        <f t="shared" ref="H12:H15" si="7">G12-E12</f>
        <v>2.1527777777777812E-2</v>
      </c>
      <c r="I12" s="11">
        <v>0.66597222222222219</v>
      </c>
      <c r="J12" s="11">
        <f>I12-G12</f>
        <v>1.6666666666666607E-2</v>
      </c>
      <c r="K12" s="11">
        <v>0.84027777777777779</v>
      </c>
      <c r="L12" s="11">
        <f>K12-I12</f>
        <v>0.1743055555555556</v>
      </c>
      <c r="M12" s="37">
        <v>0.85833333333333339</v>
      </c>
      <c r="N12" s="11">
        <f>M12-K12</f>
        <v>1.8055555555555602E-2</v>
      </c>
      <c r="O12" s="3"/>
      <c r="P12" s="11"/>
      <c r="Q12" s="3">
        <f t="shared" si="6"/>
        <v>0.43402777777777757</v>
      </c>
      <c r="R12" s="3"/>
      <c r="S12" s="3" t="s">
        <v>78</v>
      </c>
      <c r="T12" s="12" t="s">
        <v>6</v>
      </c>
      <c r="U12" s="12" t="s">
        <v>3</v>
      </c>
    </row>
    <row r="13" spans="1:21">
      <c r="A13" s="1" t="s">
        <v>68</v>
      </c>
      <c r="B13" s="3">
        <v>0.40277777777777801</v>
      </c>
      <c r="C13" s="11">
        <v>0.49027777777777781</v>
      </c>
      <c r="D13" s="12">
        <f t="shared" si="4"/>
        <v>8.74999999999998E-2</v>
      </c>
      <c r="E13" s="11">
        <v>0.6118055555555556</v>
      </c>
      <c r="F13" s="11">
        <f t="shared" si="5"/>
        <v>0.12152777777777779</v>
      </c>
      <c r="G13" s="11">
        <v>0.63888888888888895</v>
      </c>
      <c r="H13" s="11">
        <f t="shared" si="7"/>
        <v>2.7083333333333348E-2</v>
      </c>
      <c r="I13" s="11">
        <v>0.65347222222222223</v>
      </c>
      <c r="J13" s="20">
        <f>I13-G13</f>
        <v>1.4583333333333282E-2</v>
      </c>
      <c r="K13" s="11">
        <v>0.76250000000000007</v>
      </c>
      <c r="L13" s="11">
        <f t="shared" ref="L13:L15" si="8">K13-I13</f>
        <v>0.10902777777777783</v>
      </c>
      <c r="M13" s="37">
        <v>0.77847222222222223</v>
      </c>
      <c r="N13" s="11">
        <f>M13-K13</f>
        <v>1.5972222222222165E-2</v>
      </c>
      <c r="O13" s="11"/>
      <c r="P13" s="11"/>
      <c r="Q13" s="3">
        <f>D13+F13+J13+L13+N13</f>
        <v>0.34861111111111087</v>
      </c>
      <c r="R13" s="3"/>
      <c r="S13" s="24" t="s">
        <v>85</v>
      </c>
      <c r="T13" s="12" t="s">
        <v>5</v>
      </c>
      <c r="U13" s="12" t="s">
        <v>3</v>
      </c>
    </row>
    <row r="14" spans="1:21">
      <c r="A14" s="1" t="s">
        <v>69</v>
      </c>
      <c r="B14" s="3">
        <v>0.40277777777777801</v>
      </c>
      <c r="C14" s="11">
        <v>0.50347222222222221</v>
      </c>
      <c r="D14" s="12">
        <f t="shared" si="4"/>
        <v>0.1006944444444442</v>
      </c>
      <c r="E14" s="11">
        <v>0.63402777777777775</v>
      </c>
      <c r="F14" s="11">
        <f t="shared" si="5"/>
        <v>0.13055555555555554</v>
      </c>
      <c r="G14" s="11">
        <v>0.65277777777777779</v>
      </c>
      <c r="H14" s="11">
        <f t="shared" si="7"/>
        <v>1.8750000000000044E-2</v>
      </c>
      <c r="I14" s="11">
        <v>0.67291666666666661</v>
      </c>
      <c r="J14" s="11">
        <f t="shared" ref="J14:J15" si="9">I14-G14</f>
        <v>2.0138888888888817E-2</v>
      </c>
      <c r="K14" s="23">
        <v>0.7895833333333333</v>
      </c>
      <c r="L14" s="11">
        <f t="shared" si="8"/>
        <v>0.1166666666666667</v>
      </c>
      <c r="M14" s="37">
        <v>0.80763888888888891</v>
      </c>
      <c r="N14" s="11">
        <f t="shared" ref="N14:N15" si="10">M14-K14</f>
        <v>1.8055555555555602E-2</v>
      </c>
      <c r="O14" s="3"/>
      <c r="P14" s="11"/>
      <c r="Q14" s="3">
        <f t="shared" si="6"/>
        <v>0.38611111111111085</v>
      </c>
      <c r="R14" s="3"/>
      <c r="S14" s="3" t="s">
        <v>86</v>
      </c>
      <c r="T14" s="12" t="s">
        <v>8</v>
      </c>
      <c r="U14" s="12" t="s">
        <v>4</v>
      </c>
    </row>
    <row r="15" spans="1:21">
      <c r="A15" s="13" t="s">
        <v>70</v>
      </c>
      <c r="B15" s="3">
        <v>0.40277777777777801</v>
      </c>
      <c r="C15" s="32">
        <v>0.49791666666666662</v>
      </c>
      <c r="D15" s="12">
        <f t="shared" si="4"/>
        <v>9.5138888888888606E-2</v>
      </c>
      <c r="E15" s="11">
        <v>0.64027777777777783</v>
      </c>
      <c r="F15" s="11">
        <f t="shared" si="5"/>
        <v>0.14236111111111122</v>
      </c>
      <c r="G15" s="11">
        <v>0.67083333333333339</v>
      </c>
      <c r="H15" s="11">
        <f t="shared" si="7"/>
        <v>3.0555555555555558E-2</v>
      </c>
      <c r="I15" s="3">
        <v>0.68611111111111101</v>
      </c>
      <c r="J15" s="11">
        <f t="shared" si="9"/>
        <v>1.5277777777777612E-2</v>
      </c>
      <c r="K15" s="23">
        <v>0.8340277777777777</v>
      </c>
      <c r="L15" s="11">
        <f t="shared" si="8"/>
        <v>0.1479166666666667</v>
      </c>
      <c r="M15" s="37">
        <v>0.85138888888888886</v>
      </c>
      <c r="N15" s="11">
        <f t="shared" si="10"/>
        <v>1.736111111111116E-2</v>
      </c>
      <c r="O15" s="11"/>
      <c r="P15" s="11"/>
      <c r="Q15" s="3">
        <f t="shared" si="6"/>
        <v>0.41805555555555529</v>
      </c>
      <c r="R15" s="3"/>
      <c r="S15" s="3" t="s">
        <v>86</v>
      </c>
      <c r="T15" s="4" t="s">
        <v>9</v>
      </c>
      <c r="U15" s="26" t="s">
        <v>5</v>
      </c>
    </row>
    <row r="16" spans="1:21">
      <c r="A16" s="7"/>
      <c r="B16" s="8"/>
      <c r="C16" s="8"/>
      <c r="D16" s="9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5"/>
      <c r="Q16" s="8" t="s">
        <v>95</v>
      </c>
      <c r="R16" s="8"/>
      <c r="S16" s="8"/>
      <c r="T16" s="7"/>
      <c r="U16" s="7"/>
    </row>
    <row r="17" spans="1:21">
      <c r="A17" s="27" t="s">
        <v>54</v>
      </c>
      <c r="B17" s="8"/>
      <c r="C17" s="8"/>
      <c r="D17" s="9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5"/>
      <c r="Q17" s="8"/>
      <c r="R17" s="8"/>
      <c r="S17" s="8"/>
      <c r="T17" s="7"/>
      <c r="U17" s="7"/>
    </row>
    <row r="18" spans="1:21">
      <c r="A18" s="31" t="s">
        <v>55</v>
      </c>
      <c r="B18" s="8"/>
      <c r="C18" s="8"/>
      <c r="D18" s="9"/>
      <c r="E18" s="8"/>
      <c r="F18" s="8"/>
      <c r="G18" s="8"/>
      <c r="H18" s="8"/>
      <c r="I18" s="8"/>
      <c r="J18" s="33" t="s">
        <v>88</v>
      </c>
      <c r="K18" s="8" t="s">
        <v>93</v>
      </c>
      <c r="L18" s="8"/>
      <c r="M18" s="8"/>
      <c r="N18" s="8"/>
      <c r="O18" s="8"/>
      <c r="P18" s="15"/>
      <c r="Q18" s="8"/>
      <c r="R18" s="8"/>
      <c r="S18" s="8"/>
      <c r="T18" s="7"/>
      <c r="U18" s="7"/>
    </row>
    <row r="19" spans="1:21">
      <c r="A19" s="29" t="s">
        <v>56</v>
      </c>
      <c r="B19" s="8"/>
      <c r="C19" s="8"/>
      <c r="D19" s="9"/>
      <c r="E19" s="8"/>
      <c r="F19" s="8"/>
      <c r="G19" s="8"/>
      <c r="H19" s="8"/>
      <c r="I19" s="8"/>
      <c r="J19" s="35" t="s">
        <v>89</v>
      </c>
      <c r="K19" s="8" t="s">
        <v>91</v>
      </c>
      <c r="L19" s="8"/>
      <c r="M19" s="8"/>
      <c r="N19" s="8"/>
      <c r="O19" s="8"/>
      <c r="P19" s="15"/>
      <c r="Q19" s="8"/>
      <c r="R19" s="8"/>
      <c r="S19" s="8"/>
      <c r="T19" s="7"/>
      <c r="U19" s="7"/>
    </row>
    <row r="20" spans="1:21">
      <c r="A20" s="28" t="s">
        <v>57</v>
      </c>
      <c r="B20" s="8"/>
      <c r="C20" s="8"/>
      <c r="D20" s="9"/>
      <c r="E20" s="8"/>
      <c r="F20" s="8"/>
      <c r="G20" s="8"/>
      <c r="H20" s="8"/>
      <c r="I20" s="8"/>
      <c r="J20" s="34" t="s">
        <v>90</v>
      </c>
      <c r="K20" s="8" t="s">
        <v>92</v>
      </c>
      <c r="L20" s="8"/>
      <c r="M20" s="8"/>
      <c r="N20" s="8"/>
      <c r="O20" s="8"/>
      <c r="P20" s="15"/>
      <c r="Q20" s="8"/>
      <c r="R20" s="8"/>
      <c r="S20" s="8"/>
      <c r="T20" s="7"/>
      <c r="U20" s="7"/>
    </row>
    <row r="21" spans="1:21">
      <c r="A21" s="30" t="s">
        <v>58</v>
      </c>
      <c r="B21" s="7"/>
      <c r="C21" s="7"/>
      <c r="D21" s="9"/>
      <c r="E21" s="7"/>
      <c r="F21" s="8"/>
      <c r="G21" s="7"/>
      <c r="H21" s="8"/>
      <c r="I21" s="7"/>
      <c r="J21" s="8"/>
      <c r="K21" s="7"/>
      <c r="L21" s="8"/>
      <c r="M21" s="7"/>
      <c r="N21" s="8"/>
      <c r="O21" s="8"/>
      <c r="P21" s="7"/>
      <c r="Q21" s="8"/>
      <c r="R21" s="8"/>
      <c r="S21" s="8"/>
      <c r="T21" s="7"/>
      <c r="U21" s="7"/>
    </row>
  </sheetData>
  <mergeCells count="2">
    <mergeCell ref="A1:Q1"/>
    <mergeCell ref="B2:H2"/>
  </mergeCells>
  <pageMargins left="0.51181102362204722" right="0.51181102362204722" top="0.78740157480314965" bottom="0.78740157480314965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5"/>
  <sheetViews>
    <sheetView zoomScale="60" zoomScaleNormal="60" workbookViewId="0">
      <pane xSplit="1" topLeftCell="B1" activePane="topRight" state="frozen"/>
      <selection activeCell="A11" sqref="A11"/>
      <selection pane="topRight" activeCell="J22" sqref="J22"/>
    </sheetView>
  </sheetViews>
  <sheetFormatPr defaultRowHeight="15"/>
  <cols>
    <col min="1" max="1" width="38.85546875" bestFit="1" customWidth="1"/>
    <col min="4" max="4" width="16.5703125" bestFit="1" customWidth="1"/>
    <col min="6" max="6" width="16.5703125" bestFit="1" customWidth="1"/>
    <col min="7" max="7" width="9.28515625" customWidth="1"/>
    <col min="8" max="8" width="16.5703125" bestFit="1" customWidth="1"/>
    <col min="10" max="10" width="18.7109375" bestFit="1" customWidth="1"/>
    <col min="11" max="11" width="9.42578125" bestFit="1" customWidth="1"/>
    <col min="12" max="12" width="11.5703125" bestFit="1" customWidth="1"/>
    <col min="14" max="14" width="11.5703125" bestFit="1" customWidth="1"/>
    <col min="15" max="15" width="10.140625" bestFit="1" customWidth="1"/>
    <col min="16" max="16" width="15.7109375" bestFit="1" customWidth="1"/>
    <col min="17" max="17" width="17.28515625" bestFit="1" customWidth="1"/>
    <col min="18" max="19" width="15.42578125" customWidth="1"/>
    <col min="20" max="20" width="14.85546875" bestFit="1" customWidth="1"/>
    <col min="21" max="21" width="19.7109375" customWidth="1"/>
  </cols>
  <sheetData>
    <row r="1" spans="1:21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1">
      <c r="A2" s="5" t="s">
        <v>13</v>
      </c>
      <c r="B2" s="39" t="s">
        <v>18</v>
      </c>
      <c r="C2" s="39"/>
      <c r="D2" s="39"/>
      <c r="E2" s="39"/>
      <c r="F2" s="3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45">
      <c r="A3" s="1" t="s">
        <v>1</v>
      </c>
      <c r="B3" s="1" t="s">
        <v>14</v>
      </c>
      <c r="C3" s="1" t="s">
        <v>32</v>
      </c>
      <c r="D3" s="6" t="s">
        <v>12</v>
      </c>
      <c r="E3" s="1" t="s">
        <v>34</v>
      </c>
      <c r="F3" s="1" t="s">
        <v>12</v>
      </c>
      <c r="G3" s="1" t="s">
        <v>35</v>
      </c>
      <c r="H3" s="1" t="s">
        <v>12</v>
      </c>
      <c r="I3" s="1" t="s">
        <v>36</v>
      </c>
      <c r="J3" s="1" t="s">
        <v>15</v>
      </c>
      <c r="K3" s="1" t="s">
        <v>37</v>
      </c>
      <c r="L3" s="2" t="s">
        <v>16</v>
      </c>
      <c r="M3" s="1" t="s">
        <v>38</v>
      </c>
      <c r="N3" s="2" t="s">
        <v>39</v>
      </c>
      <c r="O3" s="1" t="s">
        <v>40</v>
      </c>
      <c r="P3" s="2" t="s">
        <v>41</v>
      </c>
      <c r="Q3" s="1" t="s">
        <v>42</v>
      </c>
      <c r="R3" s="2" t="s">
        <v>43</v>
      </c>
      <c r="S3" s="2" t="s">
        <v>44</v>
      </c>
      <c r="T3" s="1" t="s">
        <v>10</v>
      </c>
      <c r="U3" s="1" t="s">
        <v>11</v>
      </c>
    </row>
    <row r="4" spans="1:21">
      <c r="A4" s="1" t="s">
        <v>20</v>
      </c>
      <c r="B4" s="3">
        <v>0.47361111111111115</v>
      </c>
      <c r="C4" s="11">
        <v>0.49374999999999997</v>
      </c>
      <c r="D4" s="12">
        <f>C4-B4</f>
        <v>2.0138888888888817E-2</v>
      </c>
      <c r="E4" s="21">
        <v>0.5083333333333333</v>
      </c>
      <c r="F4" s="3">
        <f>E4-C4</f>
        <v>1.4583333333333337E-2</v>
      </c>
      <c r="G4" s="11">
        <v>0.55694444444444446</v>
      </c>
      <c r="H4" s="3">
        <f t="shared" ref="H4:H11" si="0">G4-E4</f>
        <v>4.861111111111116E-2</v>
      </c>
      <c r="I4" s="10">
        <v>0.5805555555555556</v>
      </c>
      <c r="J4" s="20">
        <f t="shared" ref="J4:J12" si="1">I4-G4</f>
        <v>2.3611111111111138E-2</v>
      </c>
      <c r="K4" s="10">
        <v>0.59652777777777777</v>
      </c>
      <c r="L4" s="11">
        <f t="shared" ref="L4:L12" si="2">K4-I4</f>
        <v>1.5972222222222165E-2</v>
      </c>
      <c r="M4" s="11">
        <v>0.63055555555555554</v>
      </c>
      <c r="N4" s="16">
        <f t="shared" ref="N4:N12" si="3">M4-K4</f>
        <v>3.4027777777777768E-2</v>
      </c>
      <c r="O4" s="10">
        <v>0.6645833333333333</v>
      </c>
      <c r="P4" s="16">
        <f t="shared" ref="P4:P12" si="4">O4-M4</f>
        <v>3.4027777777777768E-2</v>
      </c>
      <c r="Q4" s="3">
        <f>D4+F4+H4+J4+L4+P4</f>
        <v>0.15694444444444439</v>
      </c>
      <c r="R4" s="3"/>
      <c r="S4" s="3"/>
      <c r="T4" s="4" t="s">
        <v>3</v>
      </c>
      <c r="U4" s="4" t="s">
        <v>3</v>
      </c>
    </row>
    <row r="5" spans="1:21">
      <c r="A5" s="1" t="s">
        <v>21</v>
      </c>
      <c r="B5" s="3">
        <v>0.47361111111111115</v>
      </c>
      <c r="C5" s="3">
        <v>0.49305555555555558</v>
      </c>
      <c r="D5" s="4">
        <f t="shared" ref="D5:D17" si="5">C5-B5</f>
        <v>1.9444444444444431E-2</v>
      </c>
      <c r="E5" s="21">
        <v>0.50972222222222219</v>
      </c>
      <c r="F5" s="3">
        <f t="shared" ref="F5:F17" si="6">E5-C5</f>
        <v>1.6666666666666607E-2</v>
      </c>
      <c r="G5" s="3">
        <v>0.56319444444444444</v>
      </c>
      <c r="H5" s="3">
        <f t="shared" si="0"/>
        <v>5.3472222222222254E-2</v>
      </c>
      <c r="I5" s="11">
        <v>0.59027777777777779</v>
      </c>
      <c r="J5" s="11">
        <f t="shared" si="1"/>
        <v>2.7083333333333348E-2</v>
      </c>
      <c r="K5" s="3">
        <v>0.60972222222222217</v>
      </c>
      <c r="L5" s="3">
        <f t="shared" si="2"/>
        <v>1.9444444444444375E-2</v>
      </c>
      <c r="M5" s="3">
        <v>0.64861111111111114</v>
      </c>
      <c r="N5" s="11">
        <f t="shared" si="3"/>
        <v>3.8888888888888973E-2</v>
      </c>
      <c r="O5" s="3">
        <v>0.68958333333333333</v>
      </c>
      <c r="P5" s="21">
        <f t="shared" si="4"/>
        <v>4.0972222222222188E-2</v>
      </c>
      <c r="Q5" s="3">
        <f t="shared" ref="Q5:Q17" si="7">D5+F5+H5+J5+L5+P5</f>
        <v>0.1770833333333332</v>
      </c>
      <c r="R5" s="3"/>
      <c r="S5" s="3"/>
      <c r="T5" s="4" t="s">
        <v>7</v>
      </c>
      <c r="U5" s="4" t="s">
        <v>4</v>
      </c>
    </row>
    <row r="6" spans="1:21">
      <c r="A6" s="1" t="s">
        <v>22</v>
      </c>
      <c r="B6" s="3">
        <v>0.47361111111111098</v>
      </c>
      <c r="C6" s="3">
        <v>0.49374999999999997</v>
      </c>
      <c r="D6" s="4">
        <f t="shared" si="5"/>
        <v>2.0138888888888984E-2</v>
      </c>
      <c r="E6" s="21">
        <v>0.5131944444444444</v>
      </c>
      <c r="F6" s="11">
        <f t="shared" si="6"/>
        <v>1.9444444444444431E-2</v>
      </c>
      <c r="G6" s="3">
        <v>0.57222222222222219</v>
      </c>
      <c r="H6" s="3">
        <f t="shared" si="0"/>
        <v>5.902777777777779E-2</v>
      </c>
      <c r="I6" s="11">
        <v>0.60277777777777775</v>
      </c>
      <c r="J6" s="11">
        <f t="shared" si="1"/>
        <v>3.0555555555555558E-2</v>
      </c>
      <c r="K6" s="3">
        <v>0.62361111111111112</v>
      </c>
      <c r="L6" s="3">
        <f t="shared" si="2"/>
        <v>2.083333333333337E-2</v>
      </c>
      <c r="M6" s="3">
        <v>0.65347222222222223</v>
      </c>
      <c r="N6" s="3">
        <f t="shared" si="3"/>
        <v>2.9861111111111116E-2</v>
      </c>
      <c r="O6" s="3">
        <v>0.69652777777777775</v>
      </c>
      <c r="P6" s="3">
        <f t="shared" si="4"/>
        <v>4.3055555555555514E-2</v>
      </c>
      <c r="Q6" s="3">
        <f t="shared" si="7"/>
        <v>0.19305555555555565</v>
      </c>
      <c r="R6" s="3"/>
      <c r="S6" s="3"/>
      <c r="T6" s="4" t="s">
        <v>47</v>
      </c>
      <c r="U6" s="4" t="s">
        <v>5</v>
      </c>
    </row>
    <row r="7" spans="1:21">
      <c r="A7" s="1" t="s">
        <v>23</v>
      </c>
      <c r="B7" s="3">
        <v>0.47361111111111098</v>
      </c>
      <c r="C7" s="3">
        <v>0.49374999999999997</v>
      </c>
      <c r="D7" s="4">
        <f t="shared" si="5"/>
        <v>2.0138888888888984E-2</v>
      </c>
      <c r="E7" s="21">
        <v>0.51597222222222217</v>
      </c>
      <c r="F7" s="3">
        <f t="shared" si="6"/>
        <v>2.2222222222222199E-2</v>
      </c>
      <c r="G7" s="11">
        <v>0.57777777777777783</v>
      </c>
      <c r="H7" s="11">
        <f t="shared" si="0"/>
        <v>6.1805555555555669E-2</v>
      </c>
      <c r="I7" s="11">
        <v>0.60277777777777775</v>
      </c>
      <c r="J7" s="11">
        <f t="shared" si="1"/>
        <v>2.4999999999999911E-2</v>
      </c>
      <c r="K7" s="11">
        <v>0.61527777777777781</v>
      </c>
      <c r="L7" s="20">
        <f t="shared" si="2"/>
        <v>1.2500000000000067E-2</v>
      </c>
      <c r="M7" s="10">
        <v>0.64652777777777781</v>
      </c>
      <c r="N7" s="3">
        <f t="shared" si="3"/>
        <v>3.125E-2</v>
      </c>
      <c r="O7" s="11">
        <v>0.68125000000000002</v>
      </c>
      <c r="P7" s="3">
        <f t="shared" si="4"/>
        <v>3.472222222222221E-2</v>
      </c>
      <c r="Q7" s="3">
        <f t="shared" si="7"/>
        <v>0.17638888888888904</v>
      </c>
      <c r="R7" s="3"/>
      <c r="S7" s="3"/>
      <c r="T7" s="4" t="s">
        <v>6</v>
      </c>
      <c r="U7" s="4" t="s">
        <v>3</v>
      </c>
    </row>
    <row r="8" spans="1:21">
      <c r="A8" s="1" t="s">
        <v>17</v>
      </c>
      <c r="B8" s="3">
        <v>0.47361111111111098</v>
      </c>
      <c r="C8" s="3">
        <v>0.4993055555555555</v>
      </c>
      <c r="D8" s="4">
        <f t="shared" si="5"/>
        <v>2.569444444444452E-2</v>
      </c>
      <c r="E8" s="3">
        <v>0.52083333333333337</v>
      </c>
      <c r="F8" s="3">
        <f t="shared" si="6"/>
        <v>2.1527777777777868E-2</v>
      </c>
      <c r="G8" s="3">
        <v>0.57222222222222219</v>
      </c>
      <c r="H8" s="3">
        <f t="shared" si="0"/>
        <v>5.1388888888888817E-2</v>
      </c>
      <c r="I8" s="3">
        <v>0.59791666666666665</v>
      </c>
      <c r="J8" s="3">
        <f t="shared" si="1"/>
        <v>2.5694444444444464E-2</v>
      </c>
      <c r="K8" s="3">
        <v>0.6166666666666667</v>
      </c>
      <c r="L8" s="3">
        <f t="shared" si="2"/>
        <v>1.8750000000000044E-2</v>
      </c>
      <c r="M8" s="3">
        <v>0.65138888888888891</v>
      </c>
      <c r="N8" s="3">
        <f t="shared" si="3"/>
        <v>3.472222222222221E-2</v>
      </c>
      <c r="O8" s="3">
        <v>0.69097222222222221</v>
      </c>
      <c r="P8" s="3">
        <f t="shared" si="4"/>
        <v>3.9583333333333304E-2</v>
      </c>
      <c r="Q8" s="3">
        <f t="shared" si="7"/>
        <v>0.18263888888888902</v>
      </c>
      <c r="R8" s="3"/>
      <c r="S8" s="3"/>
      <c r="T8" s="4" t="s">
        <v>8</v>
      </c>
      <c r="U8" s="4" t="s">
        <v>4</v>
      </c>
    </row>
    <row r="9" spans="1:21">
      <c r="A9" s="1" t="s">
        <v>24</v>
      </c>
      <c r="B9" s="3">
        <v>0.47361111111111098</v>
      </c>
      <c r="C9" s="3">
        <v>0.49861111111111112</v>
      </c>
      <c r="D9" s="4">
        <f t="shared" si="5"/>
        <v>2.5000000000000133E-2</v>
      </c>
      <c r="E9" s="3">
        <v>0.52500000000000002</v>
      </c>
      <c r="F9" s="3">
        <f t="shared" si="6"/>
        <v>2.6388888888888906E-2</v>
      </c>
      <c r="G9" s="3">
        <v>0.57361111111111118</v>
      </c>
      <c r="H9" s="3">
        <f t="shared" si="0"/>
        <v>4.861111111111116E-2</v>
      </c>
      <c r="I9" s="3">
        <v>0.60277777777777775</v>
      </c>
      <c r="J9" s="3">
        <f t="shared" si="1"/>
        <v>2.9166666666666563E-2</v>
      </c>
      <c r="K9" s="3">
        <v>0.62083333333333335</v>
      </c>
      <c r="L9" s="3">
        <f t="shared" si="2"/>
        <v>1.8055555555555602E-2</v>
      </c>
      <c r="M9" s="3">
        <v>0.65972222222222221</v>
      </c>
      <c r="N9" s="3">
        <f t="shared" si="3"/>
        <v>3.8888888888888862E-2</v>
      </c>
      <c r="O9" s="3">
        <v>0.69652777777777775</v>
      </c>
      <c r="P9" s="3">
        <f t="shared" si="4"/>
        <v>3.6805555555555536E-2</v>
      </c>
      <c r="Q9" s="3">
        <f t="shared" si="7"/>
        <v>0.1840277777777779</v>
      </c>
      <c r="R9" s="3"/>
      <c r="S9" s="3"/>
      <c r="T9" s="4" t="s">
        <v>9</v>
      </c>
      <c r="U9" s="4" t="s">
        <v>5</v>
      </c>
    </row>
    <row r="10" spans="1:21" ht="30">
      <c r="A10" s="1" t="s">
        <v>25</v>
      </c>
      <c r="B10" s="3">
        <v>0.47361111111111098</v>
      </c>
      <c r="C10" s="11">
        <v>0.50208333333333333</v>
      </c>
      <c r="D10" s="12">
        <f t="shared" si="5"/>
        <v>2.8472222222222343E-2</v>
      </c>
      <c r="E10" s="11">
        <v>0.52777777777777779</v>
      </c>
      <c r="F10" s="11">
        <f t="shared" si="6"/>
        <v>2.5694444444444464E-2</v>
      </c>
      <c r="G10" s="11">
        <v>0.59652777777777777</v>
      </c>
      <c r="H10" s="11">
        <f t="shared" si="0"/>
        <v>6.8749999999999978E-2</v>
      </c>
      <c r="I10" s="11">
        <v>0.63124999999999998</v>
      </c>
      <c r="J10" s="11">
        <f t="shared" si="1"/>
        <v>3.472222222222221E-2</v>
      </c>
      <c r="K10" s="11">
        <v>0.65416666666666667</v>
      </c>
      <c r="L10" s="11">
        <f t="shared" si="2"/>
        <v>2.2916666666666696E-2</v>
      </c>
      <c r="M10" s="11">
        <v>0.69097222222222221</v>
      </c>
      <c r="N10" s="11">
        <f t="shared" si="3"/>
        <v>3.6805555555555536E-2</v>
      </c>
      <c r="O10" s="23">
        <v>0.72569444444444453</v>
      </c>
      <c r="P10" s="11">
        <f t="shared" si="4"/>
        <v>3.4722222222222321E-2</v>
      </c>
      <c r="Q10" s="3">
        <f t="shared" si="7"/>
        <v>0.21527777777777801</v>
      </c>
      <c r="R10" s="3"/>
      <c r="S10" s="24" t="s">
        <v>46</v>
      </c>
      <c r="T10" s="12" t="s">
        <v>52</v>
      </c>
      <c r="U10" s="25" t="s">
        <v>8</v>
      </c>
    </row>
    <row r="11" spans="1:21">
      <c r="A11" s="1" t="s">
        <v>26</v>
      </c>
      <c r="B11" s="3">
        <v>0.47361111111111098</v>
      </c>
      <c r="C11" s="14">
        <v>0.50694444444444442</v>
      </c>
      <c r="D11" s="12">
        <f t="shared" si="5"/>
        <v>3.3333333333333437E-2</v>
      </c>
      <c r="E11" s="14">
        <v>0.53402777777777777</v>
      </c>
      <c r="F11" s="11">
        <f t="shared" si="6"/>
        <v>2.7083333333333348E-2</v>
      </c>
      <c r="G11" s="11">
        <v>0.6166666666666667</v>
      </c>
      <c r="H11" s="11">
        <f t="shared" si="0"/>
        <v>8.2638888888888928E-2</v>
      </c>
      <c r="I11" s="11">
        <v>0.65069444444444446</v>
      </c>
      <c r="J11" s="11">
        <f t="shared" si="1"/>
        <v>3.4027777777777768E-2</v>
      </c>
      <c r="K11" s="11">
        <v>0.67083333333333339</v>
      </c>
      <c r="L11" s="11">
        <f t="shared" si="2"/>
        <v>2.0138888888888928E-2</v>
      </c>
      <c r="M11" s="11">
        <v>0.70000000000000007</v>
      </c>
      <c r="N11" s="11">
        <f t="shared" si="3"/>
        <v>2.9166666666666674E-2</v>
      </c>
      <c r="O11" s="11">
        <v>0.76527777777777783</v>
      </c>
      <c r="P11" s="11">
        <f t="shared" si="4"/>
        <v>6.5277777777777768E-2</v>
      </c>
      <c r="Q11" s="3">
        <f t="shared" si="7"/>
        <v>0.26250000000000018</v>
      </c>
      <c r="R11" s="3"/>
      <c r="S11" s="3"/>
      <c r="T11" s="12" t="s">
        <v>50</v>
      </c>
      <c r="U11" s="25" t="s">
        <v>7</v>
      </c>
    </row>
    <row r="12" spans="1:21">
      <c r="A12" s="1" t="s">
        <v>27</v>
      </c>
      <c r="B12" s="3">
        <v>0.47361111111111098</v>
      </c>
      <c r="C12" s="11">
        <v>0.50972222222222219</v>
      </c>
      <c r="D12" s="12">
        <f t="shared" si="5"/>
        <v>3.6111111111111205E-2</v>
      </c>
      <c r="E12" s="11">
        <v>0.53541666666666665</v>
      </c>
      <c r="F12" s="11">
        <f t="shared" si="6"/>
        <v>2.5694444444444464E-2</v>
      </c>
      <c r="G12" s="11">
        <v>0.6166666666666667</v>
      </c>
      <c r="H12" s="11">
        <f t="shared" ref="H12:H17" si="8">G12-E12</f>
        <v>8.1250000000000044E-2</v>
      </c>
      <c r="I12" s="11">
        <v>0.65138888888888891</v>
      </c>
      <c r="J12" s="11">
        <f t="shared" si="1"/>
        <v>3.472222222222221E-2</v>
      </c>
      <c r="K12" s="11">
        <v>0.67083333333333339</v>
      </c>
      <c r="L12" s="11">
        <f t="shared" si="2"/>
        <v>1.9444444444444486E-2</v>
      </c>
      <c r="M12" s="11">
        <v>0.70138888888888884</v>
      </c>
      <c r="N12" s="11">
        <f t="shared" si="3"/>
        <v>3.0555555555555447E-2</v>
      </c>
      <c r="O12" s="11">
        <v>0.74097222222222225</v>
      </c>
      <c r="P12" s="11">
        <f t="shared" si="4"/>
        <v>3.9583333333333415E-2</v>
      </c>
      <c r="Q12" s="3">
        <f t="shared" si="7"/>
        <v>0.23680555555555582</v>
      </c>
      <c r="R12" s="3"/>
      <c r="S12" s="3"/>
      <c r="T12" s="12" t="s">
        <v>49</v>
      </c>
      <c r="U12" s="12" t="s">
        <v>6</v>
      </c>
    </row>
    <row r="13" spans="1:21" ht="45">
      <c r="A13" s="1" t="s">
        <v>28</v>
      </c>
      <c r="B13" s="3">
        <v>0.47361111111111098</v>
      </c>
      <c r="C13" s="11">
        <v>0.51250000000000007</v>
      </c>
      <c r="D13" s="12">
        <f t="shared" si="5"/>
        <v>3.8888888888889084E-2</v>
      </c>
      <c r="E13" s="11">
        <v>0.56111111111111112</v>
      </c>
      <c r="F13" s="11">
        <f t="shared" si="6"/>
        <v>4.8611111111111049E-2</v>
      </c>
      <c r="G13" s="11">
        <v>0.64027777777777783</v>
      </c>
      <c r="H13" s="11">
        <f t="shared" si="8"/>
        <v>7.9166666666666718E-2</v>
      </c>
      <c r="I13" s="11"/>
      <c r="J13" s="11"/>
      <c r="K13" s="11"/>
      <c r="L13" s="11">
        <f t="shared" ref="L13:L17" si="9">K13-I13</f>
        <v>0</v>
      </c>
      <c r="M13" s="11">
        <v>0.66805555555555562</v>
      </c>
      <c r="N13" s="11">
        <f>M13-G13</f>
        <v>2.777777777777779E-2</v>
      </c>
      <c r="O13" s="11"/>
      <c r="P13" s="11">
        <f>O13-I13</f>
        <v>0</v>
      </c>
      <c r="Q13" s="3">
        <f t="shared" si="7"/>
        <v>0.16666666666666685</v>
      </c>
      <c r="R13" s="3"/>
      <c r="S13" s="24" t="s">
        <v>45</v>
      </c>
      <c r="T13" s="12" t="s">
        <v>53</v>
      </c>
      <c r="U13" s="12" t="s">
        <v>9</v>
      </c>
    </row>
    <row r="14" spans="1:21">
      <c r="A14" s="1" t="s">
        <v>29</v>
      </c>
      <c r="B14" s="3">
        <v>0.47361111111111098</v>
      </c>
      <c r="C14" s="10">
        <v>0.49027777777777781</v>
      </c>
      <c r="D14" s="19">
        <f t="shared" si="5"/>
        <v>1.6666666666666829E-2</v>
      </c>
      <c r="E14" s="10">
        <v>0.50277777777777777</v>
      </c>
      <c r="F14" s="20">
        <f t="shared" si="6"/>
        <v>1.2499999999999956E-2</v>
      </c>
      <c r="G14" s="11">
        <v>0.55555555555555558</v>
      </c>
      <c r="H14" s="11">
        <f t="shared" si="8"/>
        <v>5.2777777777777812E-2</v>
      </c>
      <c r="I14" s="11">
        <v>0.58194444444444449</v>
      </c>
      <c r="J14" s="11">
        <f t="shared" ref="J14:J17" si="10">I14-G14</f>
        <v>2.6388888888888906E-2</v>
      </c>
      <c r="K14" s="11">
        <v>0.59722222222222221</v>
      </c>
      <c r="L14" s="11">
        <f t="shared" si="9"/>
        <v>1.5277777777777724E-2</v>
      </c>
      <c r="M14" s="11">
        <v>0.64166666666666672</v>
      </c>
      <c r="N14" s="22">
        <f t="shared" ref="N14:N17" si="11">M14-K14</f>
        <v>4.4444444444444509E-2</v>
      </c>
      <c r="O14" s="11">
        <v>0.67499999999999993</v>
      </c>
      <c r="P14" s="11">
        <f t="shared" ref="P14:P17" si="12">O14-M14</f>
        <v>3.3333333333333215E-2</v>
      </c>
      <c r="Q14" s="3">
        <f>D14+F14+H14+J14+L14+P14+R14</f>
        <v>0.15972222222222221</v>
      </c>
      <c r="R14" s="3">
        <v>2.7777777777777779E-3</v>
      </c>
      <c r="S14" s="3"/>
      <c r="T14" s="12" t="s">
        <v>4</v>
      </c>
      <c r="U14" s="12" t="s">
        <v>3</v>
      </c>
    </row>
    <row r="15" spans="1:21">
      <c r="A15" s="13" t="s">
        <v>30</v>
      </c>
      <c r="B15" s="3">
        <v>0.47361111111111098</v>
      </c>
      <c r="C15" s="18">
        <v>0.49062500000000003</v>
      </c>
      <c r="D15" s="12">
        <f t="shared" si="5"/>
        <v>1.701388888888905E-2</v>
      </c>
      <c r="E15" s="3">
        <v>0.50486111111111109</v>
      </c>
      <c r="F15" s="11">
        <f t="shared" si="6"/>
        <v>1.4236111111111061E-2</v>
      </c>
      <c r="G15" s="10">
        <v>0.54166666666666663</v>
      </c>
      <c r="H15" s="20">
        <f t="shared" si="8"/>
        <v>3.6805555555555536E-2</v>
      </c>
      <c r="I15" s="3">
        <v>0.58680555555555558</v>
      </c>
      <c r="J15" s="11">
        <f t="shared" si="10"/>
        <v>4.5138888888888951E-2</v>
      </c>
      <c r="K15" s="3">
        <v>0.60347222222222219</v>
      </c>
      <c r="L15" s="11">
        <f t="shared" si="9"/>
        <v>1.6666666666666607E-2</v>
      </c>
      <c r="M15" s="3">
        <v>0.64027777777777783</v>
      </c>
      <c r="N15" s="11">
        <f t="shared" si="11"/>
        <v>3.6805555555555647E-2</v>
      </c>
      <c r="O15" s="3">
        <v>0.67222222222222217</v>
      </c>
      <c r="P15" s="20">
        <f t="shared" si="12"/>
        <v>3.1944444444444331E-2</v>
      </c>
      <c r="Q15" s="3">
        <f t="shared" si="7"/>
        <v>0.16180555555555554</v>
      </c>
      <c r="R15" s="3"/>
      <c r="S15" s="3"/>
      <c r="T15" s="4" t="s">
        <v>5</v>
      </c>
      <c r="U15" s="26" t="s">
        <v>4</v>
      </c>
    </row>
    <row r="16" spans="1:21">
      <c r="A16" s="13" t="s">
        <v>31</v>
      </c>
      <c r="B16" s="3">
        <v>0.47361111111111098</v>
      </c>
      <c r="C16" s="3">
        <v>0.50347222222222221</v>
      </c>
      <c r="D16" s="12">
        <f t="shared" si="5"/>
        <v>2.9861111111111227E-2</v>
      </c>
      <c r="E16" s="3">
        <v>0.53819444444444442</v>
      </c>
      <c r="F16" s="11">
        <f t="shared" si="6"/>
        <v>3.472222222222221E-2</v>
      </c>
      <c r="G16" s="3">
        <v>0.6166666666666667</v>
      </c>
      <c r="H16" s="11">
        <f t="shared" si="8"/>
        <v>7.8472222222222276E-2</v>
      </c>
      <c r="I16" s="3">
        <v>0.65069444444444446</v>
      </c>
      <c r="J16" s="11">
        <f t="shared" si="10"/>
        <v>3.4027777777777768E-2</v>
      </c>
      <c r="K16" s="3">
        <v>0.68055555555555547</v>
      </c>
      <c r="L16" s="11">
        <f t="shared" si="9"/>
        <v>2.9861111111111005E-2</v>
      </c>
      <c r="M16" s="3">
        <v>0.71180555555555547</v>
      </c>
      <c r="N16" s="11">
        <f t="shared" si="11"/>
        <v>3.125E-2</v>
      </c>
      <c r="O16" s="3">
        <v>0.76736111111111116</v>
      </c>
      <c r="P16" s="11">
        <f t="shared" si="12"/>
        <v>5.5555555555555691E-2</v>
      </c>
      <c r="Q16" s="3">
        <f t="shared" si="7"/>
        <v>0.26250000000000018</v>
      </c>
      <c r="R16" s="3"/>
      <c r="S16" s="3"/>
      <c r="T16" s="4" t="s">
        <v>51</v>
      </c>
      <c r="U16" s="4" t="s">
        <v>5</v>
      </c>
    </row>
    <row r="17" spans="1:21">
      <c r="A17" s="17" t="s">
        <v>33</v>
      </c>
      <c r="B17" s="3">
        <v>0.47361111111111098</v>
      </c>
      <c r="C17" s="3">
        <v>0.50069444444444444</v>
      </c>
      <c r="D17" s="12">
        <f t="shared" si="5"/>
        <v>2.7083333333333459E-2</v>
      </c>
      <c r="E17" s="3">
        <v>0.52500000000000002</v>
      </c>
      <c r="F17" s="11">
        <f t="shared" si="6"/>
        <v>2.430555555555558E-2</v>
      </c>
      <c r="G17" s="3">
        <v>0.59652777777777777</v>
      </c>
      <c r="H17" s="11">
        <f t="shared" si="8"/>
        <v>7.1527777777777746E-2</v>
      </c>
      <c r="I17" s="3">
        <v>0.63680555555555551</v>
      </c>
      <c r="J17" s="11">
        <f t="shared" si="10"/>
        <v>4.0277777777777746E-2</v>
      </c>
      <c r="K17" s="3">
        <v>0.65555555555555556</v>
      </c>
      <c r="L17" s="11">
        <f t="shared" si="9"/>
        <v>1.8750000000000044E-2</v>
      </c>
      <c r="M17" s="3">
        <v>0.69236111111111109</v>
      </c>
      <c r="N17" s="11">
        <f t="shared" si="11"/>
        <v>3.6805555555555536E-2</v>
      </c>
      <c r="O17" s="3">
        <v>0.73611111111111116</v>
      </c>
      <c r="P17" s="11">
        <f t="shared" si="12"/>
        <v>4.3750000000000067E-2</v>
      </c>
      <c r="Q17" s="3">
        <f t="shared" si="7"/>
        <v>0.22569444444444464</v>
      </c>
      <c r="R17" s="3"/>
      <c r="S17" s="3"/>
      <c r="T17" s="4" t="s">
        <v>48</v>
      </c>
      <c r="U17" s="4" t="s">
        <v>3</v>
      </c>
    </row>
    <row r="18" spans="1:21">
      <c r="A18" s="7"/>
      <c r="B18" s="8"/>
      <c r="C18" s="8"/>
      <c r="D18" s="9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15"/>
      <c r="Q18" s="8"/>
      <c r="R18" s="8"/>
      <c r="S18" s="8"/>
      <c r="T18" s="7"/>
      <c r="U18" s="7"/>
    </row>
    <row r="19" spans="1:21">
      <c r="A19" s="27" t="s">
        <v>54</v>
      </c>
      <c r="B19" s="8"/>
      <c r="C19" s="8"/>
      <c r="D19" s="9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15"/>
      <c r="Q19" s="8"/>
      <c r="R19" s="8"/>
      <c r="S19" s="8"/>
      <c r="T19" s="7"/>
      <c r="U19" s="7"/>
    </row>
    <row r="20" spans="1:21">
      <c r="A20" s="31" t="s">
        <v>55</v>
      </c>
      <c r="B20" s="8"/>
      <c r="C20" s="8"/>
      <c r="D20" s="9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5"/>
      <c r="Q20" s="8"/>
      <c r="R20" s="8"/>
      <c r="S20" s="8"/>
      <c r="T20" s="7"/>
      <c r="U20" s="7"/>
    </row>
    <row r="21" spans="1:21">
      <c r="A21" s="29" t="s">
        <v>56</v>
      </c>
      <c r="B21" s="8"/>
      <c r="C21" s="8"/>
      <c r="D21" s="9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15"/>
      <c r="Q21" s="8"/>
      <c r="R21" s="8"/>
      <c r="S21" s="8"/>
      <c r="T21" s="7"/>
      <c r="U21" s="7"/>
    </row>
    <row r="22" spans="1:21">
      <c r="A22" s="28" t="s">
        <v>57</v>
      </c>
      <c r="B22" s="8"/>
      <c r="C22" s="8"/>
      <c r="D22" s="9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15"/>
      <c r="Q22" s="8"/>
      <c r="R22" s="8"/>
      <c r="S22" s="8"/>
      <c r="T22" s="7"/>
      <c r="U22" s="7"/>
    </row>
    <row r="23" spans="1:21">
      <c r="A23" s="30" t="s">
        <v>58</v>
      </c>
      <c r="B23" s="7"/>
      <c r="C23" s="7"/>
      <c r="D23" s="9"/>
      <c r="E23" s="7"/>
      <c r="F23" s="8"/>
      <c r="G23" s="7"/>
      <c r="H23" s="8"/>
      <c r="I23" s="7"/>
      <c r="J23" s="8"/>
      <c r="K23" s="7"/>
      <c r="L23" s="8"/>
      <c r="M23" s="7"/>
      <c r="N23" s="8"/>
      <c r="O23" s="8"/>
      <c r="P23" s="7"/>
      <c r="Q23" s="8"/>
      <c r="R23" s="8"/>
      <c r="S23" s="8"/>
      <c r="T23" s="7"/>
      <c r="U23" s="7"/>
    </row>
    <row r="24" spans="1:21">
      <c r="A24" s="7"/>
      <c r="B24" s="41"/>
      <c r="C24" s="41"/>
      <c r="D24" s="41"/>
      <c r="E24" s="41"/>
      <c r="F24" s="41"/>
      <c r="G24" s="41"/>
      <c r="H24" s="8"/>
      <c r="I24" s="7"/>
      <c r="J24" s="8"/>
      <c r="K24" s="7"/>
      <c r="L24" s="8"/>
      <c r="M24" s="7"/>
      <c r="N24" s="8"/>
      <c r="O24" s="8"/>
      <c r="P24" s="7"/>
      <c r="Q24" s="8"/>
      <c r="R24" s="8"/>
      <c r="S24" s="8"/>
      <c r="T24" s="7"/>
      <c r="U24" s="7"/>
    </row>
    <row r="25" spans="1:21">
      <c r="A25" s="7"/>
      <c r="B25" s="8"/>
      <c r="C25" s="8"/>
      <c r="D25" s="9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15"/>
      <c r="Q25" s="8"/>
      <c r="R25" s="8"/>
      <c r="S25" s="8"/>
      <c r="T25" s="7"/>
      <c r="U25" s="7"/>
    </row>
  </sheetData>
  <mergeCells count="3">
    <mergeCell ref="A1:U1"/>
    <mergeCell ref="B2:F2"/>
    <mergeCell ref="B24:G24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EXPEDIÇÃO</vt:lpstr>
      <vt:lpstr>AVENTURA</vt:lpstr>
      <vt:lpstr>EXPEDIÇÃO!Area_de_impressao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Silvana</dc:creator>
  <cp:lastModifiedBy>Silvana</cp:lastModifiedBy>
  <cp:lastPrinted>2025-03-30T19:49:26Z</cp:lastPrinted>
  <dcterms:created xsi:type="dcterms:W3CDTF">2022-05-29T21:50:10Z</dcterms:created>
  <dcterms:modified xsi:type="dcterms:W3CDTF">2025-04-02T18:23:22Z</dcterms:modified>
</cp:coreProperties>
</file>